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siemiatkowska\Desktop\Budżety Gminy Gozdowo\Budżet Gminy na 2025 rok\AUTOPOPRAWKA 2025\autopoprawka budżetu\"/>
    </mc:Choice>
  </mc:AlternateContent>
  <bookViews>
    <workbookView xWindow="0" yWindow="0" windowWidth="22275" windowHeight="97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65" i="1" s="1"/>
  <c r="E63" i="1"/>
  <c r="E62" i="1" s="1"/>
  <c r="E69" i="1"/>
  <c r="E68" i="1" s="1"/>
  <c r="E74" i="1"/>
  <c r="E83" i="1"/>
  <c r="E90" i="1"/>
  <c r="E92" i="1"/>
  <c r="E73" i="1" l="1"/>
  <c r="E89" i="1"/>
  <c r="E57" i="1"/>
  <c r="E56" i="1" s="1"/>
  <c r="E51" i="1"/>
  <c r="E53" i="1"/>
  <c r="E48" i="1"/>
  <c r="E47" i="1" s="1"/>
  <c r="E44" i="1"/>
  <c r="E43" i="1" s="1"/>
  <c r="E41" i="1"/>
  <c r="E40" i="1" s="1"/>
  <c r="E25" i="1"/>
  <c r="E23" i="1"/>
  <c r="E20" i="1"/>
  <c r="E19" i="1" s="1"/>
  <c r="E17" i="1"/>
  <c r="E16" i="1" s="1"/>
  <c r="E11" i="1"/>
  <c r="E10" i="1" s="1"/>
  <c r="E8" i="1"/>
  <c r="E6" i="1"/>
  <c r="E31" i="1"/>
  <c r="E30" i="1" s="1"/>
  <c r="E34" i="1"/>
  <c r="E33" i="1" s="1"/>
  <c r="E97" i="1" l="1"/>
  <c r="E37" i="1"/>
  <c r="E5" i="1"/>
  <c r="E50" i="1"/>
  <c r="E59" i="1" s="1"/>
  <c r="E22" i="1"/>
  <c r="E27" i="1" l="1"/>
  <c r="E98" i="1" s="1"/>
</calcChain>
</file>

<file path=xl/sharedStrings.xml><?xml version="1.0" encoding="utf-8"?>
<sst xmlns="http://schemas.openxmlformats.org/spreadsheetml/2006/main" count="149" uniqueCount="109">
  <si>
    <t>WYDATKI MAJĄTKOWE NA ROK 2025</t>
  </si>
  <si>
    <t>Dział</t>
  </si>
  <si>
    <t>Rozdział</t>
  </si>
  <si>
    <t>Treść</t>
  </si>
  <si>
    <t>Wartość</t>
  </si>
  <si>
    <t>010</t>
  </si>
  <si>
    <t>Rolnictwo i łowiectwo</t>
  </si>
  <si>
    <t>01043</t>
  </si>
  <si>
    <t>Infrastruktura wodociągowa wsi</t>
  </si>
  <si>
    <t>Budowa sieci wodociągowej w m. Gozdowo, ul. Cisowa</t>
  </si>
  <si>
    <t>01044</t>
  </si>
  <si>
    <t>Infrastruktura sanitacyjna wsi</t>
  </si>
  <si>
    <t>Opracowanie dokumentacji projektowej dot. budowy sieci kanalizacji sanitarnej w m. Lelice</t>
  </si>
  <si>
    <t>600</t>
  </si>
  <si>
    <t>Transport i łączność</t>
  </si>
  <si>
    <t>60014</t>
  </si>
  <si>
    <t>Drogi publiczne powiatowe</t>
  </si>
  <si>
    <t>Dotacja celowa na pomoc finansową udzieloną Powiatowi Sierpeckiemu na realizację zadań inwestycyjnych dot. dróg powiatowych znajdujących się na terenie Gminy Gozdowo</t>
  </si>
  <si>
    <t>60016</t>
  </si>
  <si>
    <t>Drogi publiczne gminne</t>
  </si>
  <si>
    <t>Opracowanie dokumentacji projektowej na przebudowę drogi gminnej relacji Kurowo-Lisice Folwark - etap II - zadanie realizowane z f-szu sołeckiego</t>
  </si>
  <si>
    <t>Projekty techniczne, mapy do celów proj., roboty geodezyjne, wznowienienie granic dróg gminnych</t>
  </si>
  <si>
    <t>Przebudowa drogi gminnej relacji Kolczyn-Zakrzewko oraz nadzór inwestorski</t>
  </si>
  <si>
    <t>Wykonanie zjazdów przy drogach gminnych w m. Rękawczyn</t>
  </si>
  <si>
    <t>Wykup gruntów pod budowę dróg gminnych na terenie gminy Gozdowo</t>
  </si>
  <si>
    <t>700</t>
  </si>
  <si>
    <t>Gospodarka mieszkaniowa</t>
  </si>
  <si>
    <t>70005</t>
  </si>
  <si>
    <t>Gospodarka gruntami i nieruchomościami</t>
  </si>
  <si>
    <t>Wydatki majątkowe j.s.t. na spłatę zobowiązań zaliczanych do tyt. dłużnego - Zakup działki oznaczonej nr geod.112/19 o pow. 0,0181ha i dz. oznacz.nr geod.435/3 o pow. 0,0454 ha zabud.budynkiem o pow. zab. 206,00m2 poł. w m. Gozdowo</t>
  </si>
  <si>
    <t>750</t>
  </si>
  <si>
    <t>Administracja publiczna</t>
  </si>
  <si>
    <t>75095</t>
  </si>
  <si>
    <t>Pozostała działalność</t>
  </si>
  <si>
    <t>Wzmocnienie krajowego systemu cyberbezpieczeństwa w ramach projektu grantowego "Cyberbezpieczny Samorząd-Gmina Gozdowo" - zapewnienie bezpiecznej obsługi procesów administracyjnych wspierających świadczenie usług publicznych</t>
  </si>
  <si>
    <t>754</t>
  </si>
  <si>
    <t>Bezpieczeństwo publiczne i ochrona przeciwpożarowa</t>
  </si>
  <si>
    <t>75412</t>
  </si>
  <si>
    <t>Ochotnicze straże pożarne</t>
  </si>
  <si>
    <t>Wykonanie fundamentów pod budowę garażu dla samochodu OSP w Gozdowie - zadanie realizowane z f-szu sołeckiego</t>
  </si>
  <si>
    <t>801</t>
  </si>
  <si>
    <t>Oświata i wychowanie</t>
  </si>
  <si>
    <t>80101</t>
  </si>
  <si>
    <t>Szkoły podstawowe</t>
  </si>
  <si>
    <t>Opracowanie audytu energetycznego oraz dokumentacji projektowej dot. termomodernizacji budynku Szkoły Podstawowej w Lelicach</t>
  </si>
  <si>
    <t>851</t>
  </si>
  <si>
    <t>Ochrona zdrowia</t>
  </si>
  <si>
    <t>85117</t>
  </si>
  <si>
    <t>Zakłady opiekuńczo-lecznicze i pielęgnacyjno-opiekuńcze</t>
  </si>
  <si>
    <t>Opracowanie dokumentacji projektowej i utworzenie Centrum opiekuńczo-mieszkalnego w Gozdowie oraz nadzór inwestorski</t>
  </si>
  <si>
    <t>85121</t>
  </si>
  <si>
    <t>Lecznictwo ambulatoryjne</t>
  </si>
  <si>
    <t>Modernizacja budynków Samodzielnego Publicznego Zakładu Opieki Zdrowotnej w m. Gozdowo oraz Lelice</t>
  </si>
  <si>
    <t>900</t>
  </si>
  <si>
    <t>Gospodarka komunalna i ochrona środowiska</t>
  </si>
  <si>
    <t>90001</t>
  </si>
  <si>
    <t>Gospodarka ściekowa i ochrona wód</t>
  </si>
  <si>
    <t>Budowa oczyszczalni ścieków w Gozdowie oraz nadzór inwestorski   -  środki własne</t>
  </si>
  <si>
    <t>Opracowanie dokumentacji projektowej dot. modernizacji oczyszczalni ścieków w m. Lelice</t>
  </si>
  <si>
    <t>90026</t>
  </si>
  <si>
    <t>Pozostałe działania związane z gospodarką odpadami</t>
  </si>
  <si>
    <t>Budowa wraz z modernizacją infrastruktury gospodarki odpadami na terenie gminy Gozdowo oraz nadzór inwestorski - środki własne budżetu gminy</t>
  </si>
  <si>
    <t>Budowa wraz z modernizacją infrastruktury gospodarki odpadami na terenie gminy Gozdowo - POLSKI ŁAD</t>
  </si>
  <si>
    <t>90095</t>
  </si>
  <si>
    <t>Przebudowa chodnika w parku w Gozdowie - zadanie realizowane z f-szu sołeckiego</t>
  </si>
  <si>
    <t>Przebudowa zbiornika retencyjnego w miejscowości Kurówko oraz nadzór inwestorski</t>
  </si>
  <si>
    <t>Utworzenie systemu monitoringu na terenie parku w m.Gozdowo - zadanie realizowane z f-szu sołeckiego</t>
  </si>
  <si>
    <t>Zagospodarowanie terenu przy stawie i scenie w m. Lelice - zadanie realizowane z f-szu sołeckiego</t>
  </si>
  <si>
    <t>921</t>
  </si>
  <si>
    <t>Kultura i ochrona dziedzictwa narodowego</t>
  </si>
  <si>
    <t>92105</t>
  </si>
  <si>
    <t>Pozostałe zadania w zakresie kultury</t>
  </si>
  <si>
    <t>Rozbudowa altany ogrodowej w sołectwie Zbójno - zadanie realizowane z f-szu sołeckiego</t>
  </si>
  <si>
    <t>Zakup altany ogrodowej oraz garażu blaszanego w sołectwie Rempin - zadanie realizowane z f-szu sołeckiego</t>
  </si>
  <si>
    <t>Zakup altany ogrodowej w sołectwie Bombalice - zadanie realizowane z f-szu sołeckiego</t>
  </si>
  <si>
    <t>Zakup altany ogrodowej w sołectwie Cetlin - zadanie realizowane z f-szu sołeckiego</t>
  </si>
  <si>
    <t>Zakup altany ogrodowej w sołectwie Czachorowo - zadanie realizowane z f-szu sołeckiego</t>
  </si>
  <si>
    <t>Zakup altany ogrodowej w sołectwie Kowalewo - zadanie realizowane z f-szu sołeckiego</t>
  </si>
  <si>
    <t>Zakup altany ogrodowej w sołectwie Rogienice - zadanie realizowane z f-szu sołeckiego</t>
  </si>
  <si>
    <t>Zakup altany ogrodowej w sołectwie Zakrzewko - zadanie realizowane z f-szu sołeckiego</t>
  </si>
  <si>
    <t>92109</t>
  </si>
  <si>
    <t>Domy i ośrodki kultury, świetlice i kluby</t>
  </si>
  <si>
    <t>Budowa ogrodzenia wokół świetlicy wiejskiej w Bronoszewicach - zadanie realizowane z f-szu sołeckiego</t>
  </si>
  <si>
    <t>Modernizacja budynku świetlicy wiejskiej w Bonisławiu - zadanie realizowane z f-szu sołeckiego</t>
  </si>
  <si>
    <t>Modernizacja budynku świetlicy wiejskiej w Dzięgielewie - zadanie realizowane z f-szu sołeckiego</t>
  </si>
  <si>
    <t>Modernizacja budynku świetlicy wiejskiej w Golejewie - zadanie realizowane z f-szu sołeckiego</t>
  </si>
  <si>
    <t>Zakup traktora ogrodowego do pielęgnacji zieleni przy budynku świetlicy wiejskiej w Rękawczynie - zadanie realizowane z f-szu sołeckiego</t>
  </si>
  <si>
    <t>92120</t>
  </si>
  <si>
    <t>Ochrona zabytków i opieka nad zabytkami</t>
  </si>
  <si>
    <t>Dotacja celowa przekazana z budżetu na finansowanie lub dofinansowanie zadań inwestycyjnych obiektów zabytkowych jednostkom niezaliczanych do sektora finansów publicznych,  przeznaczona na zad. pn. „Prace konserwatorsko-restauratorskie w Kościele zabytkowym p.w. Św. Apostołów Piotra i Pawła w Kurowie”</t>
  </si>
  <si>
    <t xml:space="preserve">Dotacja celowa przekazana z budżetu na finansowanie lub dofinansowanie zadań inwestycyjnych obiektów zabytkowych jednostkom niezaliczanych do sektora finansów publicznych,  przeznaczona na zad. pn."Prace konserwatorsko-restauratorskie w Kościele zabytkowym p.w. Wszystkich Świętych w Gozdowie” </t>
  </si>
  <si>
    <t>Dotacja na zadanie inwestycyjne realizowane ze środków otrzymanych z Rządowego Funduszu Polski Ład: Program Inwestycji Strategicznych dla parafii Gozdowo na realizację zad. pn. "Prace konserwatorsko-restauratorskie w kościele zabytkowym p.w. Wszystkich Świętych w Gozdowie - etap I" oraz "Prace konserwatorsko-restauratorskie w Kościele zabytkowym p.w. Wszystkich Świętych w Gozdowie - etap II"</t>
  </si>
  <si>
    <t>926</t>
  </si>
  <si>
    <t>Kultura fizyczna</t>
  </si>
  <si>
    <t>92605</t>
  </si>
  <si>
    <t>Zadania w zakresie kultury fizycznej</t>
  </si>
  <si>
    <t>Zakup urządzeń siłowni zewnętrznej w sołectwie Rycharcice - zadanie realizowane z f-szu sołeckiego</t>
  </si>
  <si>
    <t>92695</t>
  </si>
  <si>
    <t>Budowa ogrodzenia placu zabaw w sołectwie Głuchowo - zadanie realizowane z f-szu sołeckiego</t>
  </si>
  <si>
    <t>Budowa ogrodzenia placu zabaw w sołectwie Reczewo - zadanie realizowane z f-szu sołeckiego</t>
  </si>
  <si>
    <t>Doposażenie placu zabaw w sołectwie Kowalewo Skorupki - zadanie realizowane z f-szu sołeckiego</t>
  </si>
  <si>
    <t>Doposażenie placu zabaw w sołectwie Miodusy - zadanie realizowane z f-szu sołeckiego</t>
  </si>
  <si>
    <t>a) Wydatki majątkowe roczne</t>
  </si>
  <si>
    <t>b) Dotacje celowe</t>
  </si>
  <si>
    <t>c) WPF</t>
  </si>
  <si>
    <t>d) Fundusz sołecki</t>
  </si>
  <si>
    <t>RAZEM</t>
  </si>
  <si>
    <t>OGÓŁEM WYDATKI MAJĄTKOWE</t>
  </si>
  <si>
    <t>Załacznik Nr 7                                             do projektu uchwały budżetowej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</si>
</sst>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.25"/>
      <color indexed="8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/>
    <xf numFmtId="0" fontId="9" fillId="0" borderId="0" xfId="0" applyFont="1"/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NumberFormat="1" applyFont="1" applyFill="1" applyBorder="1" applyAlignment="1" applyProtection="1">
      <protection locked="0"/>
    </xf>
    <xf numFmtId="49" fontId="3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/>
    <xf numFmtId="4" fontId="14" fillId="0" borderId="12" xfId="0" applyNumberFormat="1" applyFont="1" applyFill="1" applyBorder="1"/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2" xfId="0" applyNumberFormat="1" applyFont="1" applyFill="1" applyBorder="1" applyAlignment="1" applyProtection="1">
      <alignment horizontal="left" vertical="center" wrapText="1"/>
      <protection locked="0"/>
    </xf>
    <xf numFmtId="4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/>
    <xf numFmtId="4" fontId="14" fillId="0" borderId="0" xfId="0" applyNumberFormat="1" applyFont="1" applyFill="1" applyBorder="1"/>
    <xf numFmtId="0" fontId="9" fillId="0" borderId="0" xfId="0" applyFont="1" applyBorder="1"/>
    <xf numFmtId="4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/>
    <xf numFmtId="0" fontId="0" fillId="0" borderId="0" xfId="0" applyBorder="1"/>
    <xf numFmtId="0" fontId="17" fillId="0" borderId="0" xfId="0" applyFont="1" applyFill="1"/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wrapText="1"/>
      <protection locked="0"/>
    </xf>
    <xf numFmtId="49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workbookViewId="0">
      <selection activeCell="E1" sqref="E1"/>
    </sheetView>
  </sheetViews>
  <sheetFormatPr defaultRowHeight="15" x14ac:dyDescent="0.25"/>
  <cols>
    <col min="1" max="1" width="3" style="1" customWidth="1"/>
    <col min="2" max="2" width="9.140625" style="1"/>
    <col min="3" max="3" width="10.7109375" style="1" customWidth="1"/>
    <col min="4" max="4" width="72.42578125" style="21" customWidth="1"/>
    <col min="5" max="5" width="28.140625" style="1" customWidth="1"/>
  </cols>
  <sheetData>
    <row r="1" spans="1:5" ht="24.75" customHeight="1" x14ac:dyDescent="0.25">
      <c r="D1" s="15"/>
      <c r="E1" s="45" t="s">
        <v>108</v>
      </c>
    </row>
    <row r="2" spans="1:5" ht="22.5" customHeight="1" x14ac:dyDescent="0.25">
      <c r="B2" s="49" t="s">
        <v>0</v>
      </c>
      <c r="C2" s="49"/>
      <c r="D2" s="49"/>
      <c r="E2" s="49"/>
    </row>
    <row r="3" spans="1:5" s="35" customFormat="1" ht="28.5" customHeight="1" x14ac:dyDescent="0.25">
      <c r="A3" s="33"/>
      <c r="B3" s="51" t="s">
        <v>102</v>
      </c>
      <c r="C3" s="51"/>
      <c r="D3" s="51"/>
      <c r="E3" s="34"/>
    </row>
    <row r="4" spans="1:5" s="43" customFormat="1" ht="15.75" customHeight="1" x14ac:dyDescent="0.15">
      <c r="A4" s="41"/>
      <c r="B4" s="36" t="s">
        <v>1</v>
      </c>
      <c r="C4" s="36" t="s">
        <v>2</v>
      </c>
      <c r="D4" s="36" t="s">
        <v>3</v>
      </c>
      <c r="E4" s="42" t="s">
        <v>4</v>
      </c>
    </row>
    <row r="5" spans="1:5" x14ac:dyDescent="0.25">
      <c r="B5" s="27" t="s">
        <v>5</v>
      </c>
      <c r="C5" s="27"/>
      <c r="D5" s="28" t="s">
        <v>6</v>
      </c>
      <c r="E5" s="29">
        <f>SUM(E6,E8)</f>
        <v>60000</v>
      </c>
    </row>
    <row r="6" spans="1:5" x14ac:dyDescent="0.25">
      <c r="B6" s="4"/>
      <c r="C6" s="24" t="s">
        <v>7</v>
      </c>
      <c r="D6" s="25" t="s">
        <v>8</v>
      </c>
      <c r="E6" s="26">
        <f>SUM(E7)</f>
        <v>30000</v>
      </c>
    </row>
    <row r="7" spans="1:5" ht="15" customHeight="1" x14ac:dyDescent="0.25">
      <c r="B7" s="7"/>
      <c r="C7" s="7"/>
      <c r="D7" s="17" t="s">
        <v>9</v>
      </c>
      <c r="E7" s="6">
        <v>30000</v>
      </c>
    </row>
    <row r="8" spans="1:5" x14ac:dyDescent="0.25">
      <c r="B8" s="4"/>
      <c r="C8" s="5" t="s">
        <v>10</v>
      </c>
      <c r="D8" s="17" t="s">
        <v>11</v>
      </c>
      <c r="E8" s="6">
        <f>SUM(E9)</f>
        <v>30000</v>
      </c>
    </row>
    <row r="9" spans="1:5" ht="15.75" customHeight="1" x14ac:dyDescent="0.25">
      <c r="B9" s="7"/>
      <c r="C9" s="7"/>
      <c r="D9" s="17" t="s">
        <v>12</v>
      </c>
      <c r="E9" s="6">
        <v>30000</v>
      </c>
    </row>
    <row r="10" spans="1:5" x14ac:dyDescent="0.25">
      <c r="B10" s="2" t="s">
        <v>13</v>
      </c>
      <c r="C10" s="2"/>
      <c r="D10" s="18" t="s">
        <v>14</v>
      </c>
      <c r="E10" s="3">
        <f>SUM(E11)</f>
        <v>390000</v>
      </c>
    </row>
    <row r="11" spans="1:5" ht="19.5" customHeight="1" x14ac:dyDescent="0.25">
      <c r="B11" s="4"/>
      <c r="C11" s="5" t="s">
        <v>18</v>
      </c>
      <c r="D11" s="17" t="s">
        <v>19</v>
      </c>
      <c r="E11" s="6">
        <f>SUM(E12:E15)</f>
        <v>390000</v>
      </c>
    </row>
    <row r="12" spans="1:5" x14ac:dyDescent="0.25">
      <c r="B12" s="7"/>
      <c r="C12" s="7"/>
      <c r="D12" s="17" t="s">
        <v>21</v>
      </c>
      <c r="E12" s="6">
        <v>120000</v>
      </c>
    </row>
    <row r="13" spans="1:5" ht="16.5" customHeight="1" x14ac:dyDescent="0.25">
      <c r="B13" s="7"/>
      <c r="C13" s="7"/>
      <c r="D13" s="17" t="s">
        <v>22</v>
      </c>
      <c r="E13" s="6">
        <v>200000</v>
      </c>
    </row>
    <row r="14" spans="1:5" ht="16.5" customHeight="1" x14ac:dyDescent="0.25">
      <c r="B14" s="7"/>
      <c r="C14" s="7"/>
      <c r="D14" s="17" t="s">
        <v>23</v>
      </c>
      <c r="E14" s="6">
        <v>50000</v>
      </c>
    </row>
    <row r="15" spans="1:5" ht="15.75" customHeight="1" x14ac:dyDescent="0.25">
      <c r="B15" s="7"/>
      <c r="C15" s="7"/>
      <c r="D15" s="17" t="s">
        <v>24</v>
      </c>
      <c r="E15" s="6">
        <v>20000</v>
      </c>
    </row>
    <row r="16" spans="1:5" x14ac:dyDescent="0.25">
      <c r="B16" s="2" t="s">
        <v>40</v>
      </c>
      <c r="C16" s="2"/>
      <c r="D16" s="18" t="s">
        <v>41</v>
      </c>
      <c r="E16" s="3">
        <f>SUM(E17)</f>
        <v>50000</v>
      </c>
    </row>
    <row r="17" spans="1:5" x14ac:dyDescent="0.25">
      <c r="B17" s="4"/>
      <c r="C17" s="5" t="s">
        <v>42</v>
      </c>
      <c r="D17" s="17" t="s">
        <v>43</v>
      </c>
      <c r="E17" s="6">
        <f>SUM(E18)</f>
        <v>50000</v>
      </c>
    </row>
    <row r="18" spans="1:5" ht="26.25" customHeight="1" x14ac:dyDescent="0.25">
      <c r="B18" s="7"/>
      <c r="C18" s="7"/>
      <c r="D18" s="19" t="s">
        <v>44</v>
      </c>
      <c r="E18" s="6">
        <v>50000</v>
      </c>
    </row>
    <row r="19" spans="1:5" x14ac:dyDescent="0.25">
      <c r="B19" s="2" t="s">
        <v>45</v>
      </c>
      <c r="C19" s="2"/>
      <c r="D19" s="18" t="s">
        <v>46</v>
      </c>
      <c r="E19" s="3">
        <f>SUM(E20)</f>
        <v>70000</v>
      </c>
    </row>
    <row r="20" spans="1:5" x14ac:dyDescent="0.25">
      <c r="B20" s="4"/>
      <c r="C20" s="5" t="s">
        <v>50</v>
      </c>
      <c r="D20" s="17" t="s">
        <v>51</v>
      </c>
      <c r="E20" s="6">
        <f>SUM(E21)</f>
        <v>70000</v>
      </c>
    </row>
    <row r="21" spans="1:5" ht="26.25" customHeight="1" x14ac:dyDescent="0.25">
      <c r="B21" s="7"/>
      <c r="C21" s="7"/>
      <c r="D21" s="17" t="s">
        <v>52</v>
      </c>
      <c r="E21" s="6">
        <v>70000</v>
      </c>
    </row>
    <row r="22" spans="1:5" ht="18" customHeight="1" x14ac:dyDescent="0.25">
      <c r="B22" s="2" t="s">
        <v>53</v>
      </c>
      <c r="C22" s="2"/>
      <c r="D22" s="18" t="s">
        <v>54</v>
      </c>
      <c r="E22" s="3">
        <f>SUM(E23,E25)</f>
        <v>579085</v>
      </c>
    </row>
    <row r="23" spans="1:5" x14ac:dyDescent="0.25">
      <c r="B23" s="4"/>
      <c r="C23" s="5" t="s">
        <v>55</v>
      </c>
      <c r="D23" s="17" t="s">
        <v>56</v>
      </c>
      <c r="E23" s="6">
        <f>SUM(E24)</f>
        <v>100000</v>
      </c>
    </row>
    <row r="24" spans="1:5" ht="17.25" customHeight="1" x14ac:dyDescent="0.25">
      <c r="B24" s="7"/>
      <c r="C24" s="7"/>
      <c r="D24" s="17" t="s">
        <v>58</v>
      </c>
      <c r="E24" s="6">
        <v>100000</v>
      </c>
    </row>
    <row r="25" spans="1:5" x14ac:dyDescent="0.25">
      <c r="B25" s="4"/>
      <c r="C25" s="5" t="s">
        <v>63</v>
      </c>
      <c r="D25" s="17" t="s">
        <v>33</v>
      </c>
      <c r="E25" s="6">
        <f>SUM(E26)</f>
        <v>479085</v>
      </c>
    </row>
    <row r="26" spans="1:5" ht="18" customHeight="1" x14ac:dyDescent="0.25">
      <c r="B26" s="11"/>
      <c r="C26" s="11"/>
      <c r="D26" s="20" t="s">
        <v>65</v>
      </c>
      <c r="E26" s="12">
        <v>479085</v>
      </c>
    </row>
    <row r="27" spans="1:5" s="10" customFormat="1" ht="22.5" customHeight="1" x14ac:dyDescent="0.25">
      <c r="A27" s="9"/>
      <c r="B27" s="46" t="s">
        <v>106</v>
      </c>
      <c r="C27" s="46"/>
      <c r="D27" s="46"/>
      <c r="E27" s="22">
        <f>SUM(E5,E10,E16,E19,E22)</f>
        <v>1149085</v>
      </c>
    </row>
    <row r="28" spans="1:5" s="35" customFormat="1" ht="19.5" customHeight="1" x14ac:dyDescent="0.25">
      <c r="A28" s="33"/>
      <c r="B28" s="50" t="s">
        <v>103</v>
      </c>
      <c r="C28" s="50"/>
      <c r="D28" s="50"/>
      <c r="E28" s="37"/>
    </row>
    <row r="29" spans="1:5" s="43" customFormat="1" ht="16.5" customHeight="1" x14ac:dyDescent="0.15">
      <c r="A29" s="41"/>
      <c r="B29" s="36" t="s">
        <v>1</v>
      </c>
      <c r="C29" s="36" t="s">
        <v>2</v>
      </c>
      <c r="D29" s="36" t="s">
        <v>3</v>
      </c>
      <c r="E29" s="42" t="s">
        <v>4</v>
      </c>
    </row>
    <row r="30" spans="1:5" x14ac:dyDescent="0.25">
      <c r="B30" s="13" t="s">
        <v>13</v>
      </c>
      <c r="C30" s="13"/>
      <c r="D30" s="16" t="s">
        <v>14</v>
      </c>
      <c r="E30" s="14">
        <f>SUM(E31)</f>
        <v>400000</v>
      </c>
    </row>
    <row r="31" spans="1:5" x14ac:dyDescent="0.25">
      <c r="B31" s="4"/>
      <c r="C31" s="5" t="s">
        <v>15</v>
      </c>
      <c r="D31" s="17" t="s">
        <v>16</v>
      </c>
      <c r="E31" s="6">
        <f>SUM(E32)</f>
        <v>400000</v>
      </c>
    </row>
    <row r="32" spans="1:5" ht="22.5" x14ac:dyDescent="0.25">
      <c r="B32" s="7"/>
      <c r="C32" s="7"/>
      <c r="D32" s="17" t="s">
        <v>17</v>
      </c>
      <c r="E32" s="6">
        <v>400000</v>
      </c>
    </row>
    <row r="33" spans="1:5" x14ac:dyDescent="0.25">
      <c r="B33" s="2" t="s">
        <v>68</v>
      </c>
      <c r="C33" s="2"/>
      <c r="D33" s="18" t="s">
        <v>69</v>
      </c>
      <c r="E33" s="3">
        <f>SUM(E34)</f>
        <v>100000</v>
      </c>
    </row>
    <row r="34" spans="1:5" x14ac:dyDescent="0.25">
      <c r="B34" s="4"/>
      <c r="C34" s="5" t="s">
        <v>87</v>
      </c>
      <c r="D34" s="17" t="s">
        <v>88</v>
      </c>
      <c r="E34" s="6">
        <f>SUM(E35:E36)</f>
        <v>100000</v>
      </c>
    </row>
    <row r="35" spans="1:5" ht="49.5" customHeight="1" x14ac:dyDescent="0.25">
      <c r="B35" s="7"/>
      <c r="C35" s="7"/>
      <c r="D35" s="17" t="s">
        <v>89</v>
      </c>
      <c r="E35" s="6">
        <v>50000</v>
      </c>
    </row>
    <row r="36" spans="1:5" ht="51" customHeight="1" x14ac:dyDescent="0.25">
      <c r="B36" s="7"/>
      <c r="C36" s="7"/>
      <c r="D36" s="19" t="s">
        <v>90</v>
      </c>
      <c r="E36" s="38">
        <v>50000</v>
      </c>
    </row>
    <row r="37" spans="1:5" s="10" customFormat="1" ht="18.75" customHeight="1" x14ac:dyDescent="0.25">
      <c r="A37" s="9"/>
      <c r="B37" s="46" t="s">
        <v>106</v>
      </c>
      <c r="C37" s="46"/>
      <c r="D37" s="46"/>
      <c r="E37" s="22">
        <f>SUM(E30,E33)</f>
        <v>500000</v>
      </c>
    </row>
    <row r="38" spans="1:5" s="40" customFormat="1" ht="24.75" customHeight="1" x14ac:dyDescent="0.25">
      <c r="A38" s="39"/>
      <c r="B38" s="50" t="s">
        <v>104</v>
      </c>
      <c r="C38" s="50"/>
      <c r="D38" s="50"/>
      <c r="E38" s="37"/>
    </row>
    <row r="39" spans="1:5" s="43" customFormat="1" ht="15.75" customHeight="1" x14ac:dyDescent="0.15">
      <c r="A39" s="41"/>
      <c r="B39" s="36" t="s">
        <v>1</v>
      </c>
      <c r="C39" s="36" t="s">
        <v>2</v>
      </c>
      <c r="D39" s="36" t="s">
        <v>3</v>
      </c>
      <c r="E39" s="42" t="s">
        <v>4</v>
      </c>
    </row>
    <row r="40" spans="1:5" x14ac:dyDescent="0.25">
      <c r="B40" s="13" t="s">
        <v>25</v>
      </c>
      <c r="C40" s="13"/>
      <c r="D40" s="16" t="s">
        <v>26</v>
      </c>
      <c r="E40" s="14">
        <f>SUM(E41)</f>
        <v>15333.36</v>
      </c>
    </row>
    <row r="41" spans="1:5" x14ac:dyDescent="0.25">
      <c r="B41" s="4"/>
      <c r="C41" s="5" t="s">
        <v>27</v>
      </c>
      <c r="D41" s="17" t="s">
        <v>28</v>
      </c>
      <c r="E41" s="6">
        <f>SUM(E42)</f>
        <v>15333.36</v>
      </c>
    </row>
    <row r="42" spans="1:5" ht="33.75" x14ac:dyDescent="0.25">
      <c r="B42" s="7"/>
      <c r="C42" s="7"/>
      <c r="D42" s="17" t="s">
        <v>29</v>
      </c>
      <c r="E42" s="6">
        <v>15333.36</v>
      </c>
    </row>
    <row r="43" spans="1:5" x14ac:dyDescent="0.25">
      <c r="B43" s="2" t="s">
        <v>30</v>
      </c>
      <c r="C43" s="2"/>
      <c r="D43" s="18" t="s">
        <v>31</v>
      </c>
      <c r="E43" s="3">
        <f>SUM(E44)</f>
        <v>469851</v>
      </c>
    </row>
    <row r="44" spans="1:5" x14ac:dyDescent="0.25">
      <c r="B44" s="4"/>
      <c r="C44" s="5" t="s">
        <v>32</v>
      </c>
      <c r="D44" s="17" t="s">
        <v>33</v>
      </c>
      <c r="E44" s="6">
        <f>SUM(E45:E46)</f>
        <v>469851</v>
      </c>
    </row>
    <row r="45" spans="1:5" ht="33.75" x14ac:dyDescent="0.25">
      <c r="B45" s="7"/>
      <c r="C45" s="7"/>
      <c r="D45" s="17" t="s">
        <v>34</v>
      </c>
      <c r="E45" s="6">
        <v>380580</v>
      </c>
    </row>
    <row r="46" spans="1:5" ht="33.75" x14ac:dyDescent="0.25">
      <c r="B46" s="7"/>
      <c r="C46" s="7"/>
      <c r="D46" s="17" t="s">
        <v>34</v>
      </c>
      <c r="E46" s="6">
        <v>89271</v>
      </c>
    </row>
    <row r="47" spans="1:5" x14ac:dyDescent="0.25">
      <c r="B47" s="2" t="s">
        <v>45</v>
      </c>
      <c r="C47" s="2"/>
      <c r="D47" s="18" t="s">
        <v>46</v>
      </c>
      <c r="E47" s="3">
        <f>SUM(E48)</f>
        <v>717833.44</v>
      </c>
    </row>
    <row r="48" spans="1:5" x14ac:dyDescent="0.25">
      <c r="B48" s="4"/>
      <c r="C48" s="23" t="s">
        <v>47</v>
      </c>
      <c r="D48" s="19" t="s">
        <v>48</v>
      </c>
      <c r="E48" s="38">
        <f>SUM(E49)</f>
        <v>717833.44</v>
      </c>
    </row>
    <row r="49" spans="1:5" ht="22.5" x14ac:dyDescent="0.25">
      <c r="B49" s="30"/>
      <c r="C49" s="30"/>
      <c r="D49" s="31" t="s">
        <v>49</v>
      </c>
      <c r="E49" s="32">
        <v>717833.44</v>
      </c>
    </row>
    <row r="50" spans="1:5" ht="15.75" customHeight="1" x14ac:dyDescent="0.25">
      <c r="B50" s="27" t="s">
        <v>53</v>
      </c>
      <c r="C50" s="27"/>
      <c r="D50" s="28" t="s">
        <v>54</v>
      </c>
      <c r="E50" s="29">
        <f>SUM(E51,E53)</f>
        <v>2827403.56</v>
      </c>
    </row>
    <row r="51" spans="1:5" x14ac:dyDescent="0.25">
      <c r="B51" s="4"/>
      <c r="C51" s="24" t="s">
        <v>55</v>
      </c>
      <c r="D51" s="25" t="s">
        <v>56</v>
      </c>
      <c r="E51" s="26">
        <f>SUM(E52)</f>
        <v>120000</v>
      </c>
    </row>
    <row r="52" spans="1:5" x14ac:dyDescent="0.25">
      <c r="B52" s="7"/>
      <c r="C52" s="7"/>
      <c r="D52" s="17" t="s">
        <v>57</v>
      </c>
      <c r="E52" s="6">
        <v>120000</v>
      </c>
    </row>
    <row r="53" spans="1:5" ht="17.25" customHeight="1" x14ac:dyDescent="0.25">
      <c r="B53" s="4"/>
      <c r="C53" s="5" t="s">
        <v>59</v>
      </c>
      <c r="D53" s="17" t="s">
        <v>60</v>
      </c>
      <c r="E53" s="6">
        <f>SUM(E54:E55)</f>
        <v>2707403.56</v>
      </c>
    </row>
    <row r="54" spans="1:5" ht="22.5" x14ac:dyDescent="0.25">
      <c r="B54" s="7"/>
      <c r="C54" s="7"/>
      <c r="D54" s="17" t="s">
        <v>61</v>
      </c>
      <c r="E54" s="6">
        <v>7000</v>
      </c>
    </row>
    <row r="55" spans="1:5" ht="22.5" x14ac:dyDescent="0.25">
      <c r="B55" s="7"/>
      <c r="C55" s="7"/>
      <c r="D55" s="17" t="s">
        <v>62</v>
      </c>
      <c r="E55" s="6">
        <v>2700403.56</v>
      </c>
    </row>
    <row r="56" spans="1:5" x14ac:dyDescent="0.25">
      <c r="B56" s="2" t="s">
        <v>68</v>
      </c>
      <c r="C56" s="2"/>
      <c r="D56" s="18" t="s">
        <v>69</v>
      </c>
      <c r="E56" s="3">
        <f>SUM(E57)</f>
        <v>500000</v>
      </c>
    </row>
    <row r="57" spans="1:5" x14ac:dyDescent="0.25">
      <c r="B57" s="4"/>
      <c r="C57" s="5" t="s">
        <v>87</v>
      </c>
      <c r="D57" s="17" t="s">
        <v>88</v>
      </c>
      <c r="E57" s="6">
        <f>SUM(E58)</f>
        <v>500000</v>
      </c>
    </row>
    <row r="58" spans="1:5" ht="64.5" customHeight="1" x14ac:dyDescent="0.25">
      <c r="B58" s="7"/>
      <c r="C58" s="7"/>
      <c r="D58" s="19" t="s">
        <v>91</v>
      </c>
      <c r="E58" s="38">
        <v>500000</v>
      </c>
    </row>
    <row r="59" spans="1:5" s="10" customFormat="1" ht="17.25" customHeight="1" x14ac:dyDescent="0.25">
      <c r="A59" s="9"/>
      <c r="B59" s="46" t="s">
        <v>106</v>
      </c>
      <c r="C59" s="46"/>
      <c r="D59" s="46"/>
      <c r="E59" s="22">
        <f>SUM(E40,E43,E47,E50,E56)</f>
        <v>4530421.3599999994</v>
      </c>
    </row>
    <row r="60" spans="1:5" s="40" customFormat="1" ht="28.5" customHeight="1" x14ac:dyDescent="0.25">
      <c r="A60" s="39"/>
      <c r="B60" s="50" t="s">
        <v>105</v>
      </c>
      <c r="C60" s="50"/>
      <c r="D60" s="50"/>
      <c r="E60" s="37"/>
    </row>
    <row r="61" spans="1:5" s="43" customFormat="1" ht="15.75" customHeight="1" x14ac:dyDescent="0.15">
      <c r="A61" s="41"/>
      <c r="B61" s="36" t="s">
        <v>1</v>
      </c>
      <c r="C61" s="36" t="s">
        <v>2</v>
      </c>
      <c r="D61" s="36" t="s">
        <v>3</v>
      </c>
      <c r="E61" s="42" t="s">
        <v>4</v>
      </c>
    </row>
    <row r="62" spans="1:5" ht="18" customHeight="1" x14ac:dyDescent="0.25">
      <c r="B62" s="27" t="s">
        <v>13</v>
      </c>
      <c r="C62" s="27"/>
      <c r="D62" s="28" t="s">
        <v>14</v>
      </c>
      <c r="E62" s="29">
        <f>SUM(E63)</f>
        <v>19187.52</v>
      </c>
    </row>
    <row r="63" spans="1:5" x14ac:dyDescent="0.25">
      <c r="B63" s="4"/>
      <c r="C63" s="24" t="s">
        <v>18</v>
      </c>
      <c r="D63" s="25" t="s">
        <v>19</v>
      </c>
      <c r="E63" s="26">
        <f>SUM(E64)</f>
        <v>19187.52</v>
      </c>
    </row>
    <row r="64" spans="1:5" ht="28.5" customHeight="1" x14ac:dyDescent="0.25">
      <c r="B64" s="7"/>
      <c r="C64" s="7"/>
      <c r="D64" s="17" t="s">
        <v>20</v>
      </c>
      <c r="E64" s="6">
        <v>19187.52</v>
      </c>
    </row>
    <row r="65" spans="2:5" x14ac:dyDescent="0.25">
      <c r="B65" s="2" t="s">
        <v>35</v>
      </c>
      <c r="C65" s="2"/>
      <c r="D65" s="18" t="s">
        <v>36</v>
      </c>
      <c r="E65" s="3">
        <f>SUM(E66)</f>
        <v>20000</v>
      </c>
    </row>
    <row r="66" spans="2:5" x14ac:dyDescent="0.25">
      <c r="B66" s="4"/>
      <c r="C66" s="5" t="s">
        <v>37</v>
      </c>
      <c r="D66" s="17" t="s">
        <v>38</v>
      </c>
      <c r="E66" s="6">
        <f>SUM(E67)</f>
        <v>20000</v>
      </c>
    </row>
    <row r="67" spans="2:5" ht="29.25" customHeight="1" x14ac:dyDescent="0.25">
      <c r="B67" s="7"/>
      <c r="C67" s="7"/>
      <c r="D67" s="17" t="s">
        <v>39</v>
      </c>
      <c r="E67" s="6">
        <v>20000</v>
      </c>
    </row>
    <row r="68" spans="2:5" ht="15.75" customHeight="1" x14ac:dyDescent="0.25">
      <c r="B68" s="2" t="s">
        <v>53</v>
      </c>
      <c r="C68" s="2"/>
      <c r="D68" s="18" t="s">
        <v>54</v>
      </c>
      <c r="E68" s="3">
        <f>SUM(E69)</f>
        <v>83941.84</v>
      </c>
    </row>
    <row r="69" spans="2:5" ht="18.75" customHeight="1" x14ac:dyDescent="0.25">
      <c r="B69" s="4"/>
      <c r="C69" s="5" t="s">
        <v>63</v>
      </c>
      <c r="D69" s="17" t="s">
        <v>33</v>
      </c>
      <c r="E69" s="6">
        <f>SUM(E70:E72)</f>
        <v>83941.84</v>
      </c>
    </row>
    <row r="70" spans="2:5" ht="18" customHeight="1" x14ac:dyDescent="0.25">
      <c r="B70" s="7"/>
      <c r="C70" s="7"/>
      <c r="D70" s="17" t="s">
        <v>64</v>
      </c>
      <c r="E70" s="6">
        <v>16767.8</v>
      </c>
    </row>
    <row r="71" spans="2:5" ht="26.25" customHeight="1" x14ac:dyDescent="0.25">
      <c r="B71" s="7"/>
      <c r="C71" s="7"/>
      <c r="D71" s="19" t="s">
        <v>66</v>
      </c>
      <c r="E71" s="38">
        <v>20000</v>
      </c>
    </row>
    <row r="72" spans="2:5" ht="26.25" customHeight="1" x14ac:dyDescent="0.25">
      <c r="B72" s="44"/>
      <c r="C72" s="44"/>
      <c r="D72" s="31" t="s">
        <v>67</v>
      </c>
      <c r="E72" s="32">
        <v>47174.04</v>
      </c>
    </row>
    <row r="73" spans="2:5" x14ac:dyDescent="0.25">
      <c r="B73" s="27" t="s">
        <v>68</v>
      </c>
      <c r="C73" s="27"/>
      <c r="D73" s="28" t="s">
        <v>69</v>
      </c>
      <c r="E73" s="29">
        <f>SUM(E74,E83)</f>
        <v>241206.09</v>
      </c>
    </row>
    <row r="74" spans="2:5" x14ac:dyDescent="0.25">
      <c r="B74" s="4"/>
      <c r="C74" s="24" t="s">
        <v>70</v>
      </c>
      <c r="D74" s="25" t="s">
        <v>71</v>
      </c>
      <c r="E74" s="26">
        <f>SUM(E75:E82)</f>
        <v>143203.87</v>
      </c>
    </row>
    <row r="75" spans="2:5" ht="16.5" customHeight="1" x14ac:dyDescent="0.25">
      <c r="B75" s="7"/>
      <c r="C75" s="7"/>
      <c r="D75" s="17" t="s">
        <v>72</v>
      </c>
      <c r="E75" s="6">
        <v>16349.13</v>
      </c>
    </row>
    <row r="76" spans="2:5" ht="24" customHeight="1" x14ac:dyDescent="0.25">
      <c r="B76" s="7"/>
      <c r="C76" s="7"/>
      <c r="D76" s="17" t="s">
        <v>73</v>
      </c>
      <c r="E76" s="6">
        <v>30000</v>
      </c>
    </row>
    <row r="77" spans="2:5" ht="17.25" customHeight="1" x14ac:dyDescent="0.25">
      <c r="B77" s="7"/>
      <c r="C77" s="7"/>
      <c r="D77" s="17" t="s">
        <v>74</v>
      </c>
      <c r="E77" s="6">
        <v>10000</v>
      </c>
    </row>
    <row r="78" spans="2:5" ht="17.25" customHeight="1" x14ac:dyDescent="0.25">
      <c r="B78" s="7"/>
      <c r="C78" s="7"/>
      <c r="D78" s="17" t="s">
        <v>75</v>
      </c>
      <c r="E78" s="6">
        <v>20152.57</v>
      </c>
    </row>
    <row r="79" spans="2:5" ht="17.25" customHeight="1" x14ac:dyDescent="0.25">
      <c r="B79" s="7"/>
      <c r="C79" s="7"/>
      <c r="D79" s="17" t="s">
        <v>76</v>
      </c>
      <c r="E79" s="6">
        <v>14816.4</v>
      </c>
    </row>
    <row r="80" spans="2:5" ht="17.25" customHeight="1" x14ac:dyDescent="0.25">
      <c r="B80" s="7"/>
      <c r="C80" s="7"/>
      <c r="D80" s="17" t="s">
        <v>77</v>
      </c>
      <c r="E80" s="6">
        <v>18336</v>
      </c>
    </row>
    <row r="81" spans="2:5" ht="17.25" customHeight="1" x14ac:dyDescent="0.25">
      <c r="B81" s="7"/>
      <c r="C81" s="7"/>
      <c r="D81" s="17" t="s">
        <v>78</v>
      </c>
      <c r="E81" s="6">
        <v>18449.54</v>
      </c>
    </row>
    <row r="82" spans="2:5" ht="17.25" customHeight="1" x14ac:dyDescent="0.25">
      <c r="B82" s="7"/>
      <c r="C82" s="7"/>
      <c r="D82" s="17" t="s">
        <v>79</v>
      </c>
      <c r="E82" s="6">
        <v>15100.23</v>
      </c>
    </row>
    <row r="83" spans="2:5" x14ac:dyDescent="0.25">
      <c r="B83" s="4"/>
      <c r="C83" s="5" t="s">
        <v>80</v>
      </c>
      <c r="D83" s="17" t="s">
        <v>81</v>
      </c>
      <c r="E83" s="6">
        <f>SUM(E84:E88)</f>
        <v>98002.22</v>
      </c>
    </row>
    <row r="84" spans="2:5" ht="22.5" x14ac:dyDescent="0.25">
      <c r="B84" s="7"/>
      <c r="C84" s="7"/>
      <c r="D84" s="17" t="s">
        <v>82</v>
      </c>
      <c r="E84" s="6">
        <v>20777.009999999998</v>
      </c>
    </row>
    <row r="85" spans="2:5" ht="17.25" customHeight="1" x14ac:dyDescent="0.25">
      <c r="B85" s="7"/>
      <c r="C85" s="7"/>
      <c r="D85" s="17" t="s">
        <v>83</v>
      </c>
      <c r="E85" s="6">
        <v>26397.03</v>
      </c>
    </row>
    <row r="86" spans="2:5" x14ac:dyDescent="0.25">
      <c r="B86" s="7"/>
      <c r="C86" s="7"/>
      <c r="D86" s="17" t="s">
        <v>84</v>
      </c>
      <c r="E86" s="6">
        <v>15043.47</v>
      </c>
    </row>
    <row r="87" spans="2:5" ht="19.5" customHeight="1" x14ac:dyDescent="0.25">
      <c r="B87" s="7"/>
      <c r="C87" s="7"/>
      <c r="D87" s="17" t="s">
        <v>85</v>
      </c>
      <c r="E87" s="6">
        <v>23785.71</v>
      </c>
    </row>
    <row r="88" spans="2:5" ht="22.5" x14ac:dyDescent="0.25">
      <c r="B88" s="7"/>
      <c r="C88" s="7"/>
      <c r="D88" s="17" t="s">
        <v>86</v>
      </c>
      <c r="E88" s="6">
        <v>11999</v>
      </c>
    </row>
    <row r="89" spans="2:5" x14ac:dyDescent="0.25">
      <c r="B89" s="2" t="s">
        <v>92</v>
      </c>
      <c r="C89" s="2"/>
      <c r="D89" s="18" t="s">
        <v>93</v>
      </c>
      <c r="E89" s="3">
        <f>SUM(E90,E92)</f>
        <v>70172.87</v>
      </c>
    </row>
    <row r="90" spans="2:5" x14ac:dyDescent="0.25">
      <c r="B90" s="4"/>
      <c r="C90" s="5" t="s">
        <v>94</v>
      </c>
      <c r="D90" s="17" t="s">
        <v>95</v>
      </c>
      <c r="E90" s="6">
        <f>SUM(E91)</f>
        <v>10052.16</v>
      </c>
    </row>
    <row r="91" spans="2:5" ht="22.5" x14ac:dyDescent="0.25">
      <c r="B91" s="7"/>
      <c r="C91" s="7"/>
      <c r="D91" s="17" t="s">
        <v>96</v>
      </c>
      <c r="E91" s="6">
        <v>10052.16</v>
      </c>
    </row>
    <row r="92" spans="2:5" x14ac:dyDescent="0.25">
      <c r="B92" s="4"/>
      <c r="C92" s="5" t="s">
        <v>97</v>
      </c>
      <c r="D92" s="17" t="s">
        <v>33</v>
      </c>
      <c r="E92" s="6">
        <f>SUM(E93:E96)</f>
        <v>60120.71</v>
      </c>
    </row>
    <row r="93" spans="2:5" x14ac:dyDescent="0.25">
      <c r="B93" s="7"/>
      <c r="C93" s="7"/>
      <c r="D93" s="17" t="s">
        <v>98</v>
      </c>
      <c r="E93" s="6">
        <v>13854.95</v>
      </c>
    </row>
    <row r="94" spans="2:5" x14ac:dyDescent="0.25">
      <c r="B94" s="7"/>
      <c r="C94" s="7"/>
      <c r="D94" s="17" t="s">
        <v>99</v>
      </c>
      <c r="E94" s="6">
        <v>17711.55</v>
      </c>
    </row>
    <row r="95" spans="2:5" x14ac:dyDescent="0.25">
      <c r="B95" s="7"/>
      <c r="C95" s="7"/>
      <c r="D95" s="17" t="s">
        <v>100</v>
      </c>
      <c r="E95" s="6">
        <v>13737.81</v>
      </c>
    </row>
    <row r="96" spans="2:5" x14ac:dyDescent="0.25">
      <c r="B96" s="7"/>
      <c r="C96" s="7"/>
      <c r="D96" s="17" t="s">
        <v>101</v>
      </c>
      <c r="E96" s="6">
        <v>14816.4</v>
      </c>
    </row>
    <row r="97" spans="1:5" s="10" customFormat="1" ht="18" customHeight="1" x14ac:dyDescent="0.25">
      <c r="A97" s="9"/>
      <c r="B97" s="46" t="s">
        <v>106</v>
      </c>
      <c r="C97" s="46"/>
      <c r="D97" s="46"/>
      <c r="E97" s="22">
        <f>SUM(E62,E65,E68,E73,E89)</f>
        <v>434508.32</v>
      </c>
    </row>
    <row r="98" spans="1:5" ht="24.75" customHeight="1" x14ac:dyDescent="0.25">
      <c r="B98" s="47" t="s">
        <v>107</v>
      </c>
      <c r="C98" s="48"/>
      <c r="D98" s="48"/>
      <c r="E98" s="8">
        <f>SUM(E27,E37,E59,E97)</f>
        <v>6614014.6799999997</v>
      </c>
    </row>
  </sheetData>
  <mergeCells count="10">
    <mergeCell ref="B97:D97"/>
    <mergeCell ref="B98:D98"/>
    <mergeCell ref="B2:E2"/>
    <mergeCell ref="B38:D38"/>
    <mergeCell ref="B3:D3"/>
    <mergeCell ref="B28:D28"/>
    <mergeCell ref="B60:D60"/>
    <mergeCell ref="B27:D27"/>
    <mergeCell ref="B37:D37"/>
    <mergeCell ref="B59:D59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Siemiątkowska</dc:creator>
  <cp:lastModifiedBy>Lidia Siemiątkowska</cp:lastModifiedBy>
  <cp:lastPrinted>2024-12-17T11:44:44Z</cp:lastPrinted>
  <dcterms:created xsi:type="dcterms:W3CDTF">2024-12-17T10:23:48Z</dcterms:created>
  <dcterms:modified xsi:type="dcterms:W3CDTF">2024-12-17T20:49:23Z</dcterms:modified>
</cp:coreProperties>
</file>