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7" i="1"/>
  <c r="H16" i="1"/>
  <c r="I13" i="1"/>
  <c r="H11" i="1"/>
  <c r="H10" i="1" s="1"/>
  <c r="I9" i="1"/>
  <c r="I7" i="1" s="1"/>
  <c r="H8" i="1"/>
  <c r="H7" i="1" s="1"/>
  <c r="I18" i="1"/>
  <c r="H18" i="1"/>
  <c r="H15" i="1"/>
  <c r="I12" i="1"/>
  <c r="H12" i="1"/>
  <c r="I10" i="1"/>
  <c r="H14" i="1" l="1"/>
  <c r="H6" i="1"/>
  <c r="I6" i="1"/>
  <c r="I15" i="1"/>
  <c r="I14" i="1" s="1"/>
  <c r="G16" i="1"/>
  <c r="H20" i="1" l="1"/>
  <c r="I20" i="1"/>
  <c r="G6" i="1"/>
  <c r="E6" i="1"/>
  <c r="F6" i="1"/>
  <c r="G11" i="1"/>
  <c r="G10" i="1"/>
  <c r="F10" i="1"/>
  <c r="G17" i="1" l="1"/>
  <c r="G13" i="1" l="1"/>
  <c r="G12" i="1" s="1"/>
  <c r="F7" i="1"/>
  <c r="G7" i="1"/>
  <c r="F12" i="1"/>
  <c r="G19" i="1" l="1"/>
  <c r="G18" i="1" l="1"/>
  <c r="F18" i="1"/>
  <c r="G15" i="1"/>
  <c r="F15" i="1"/>
  <c r="F14" i="1" l="1"/>
  <c r="F20" i="1" s="1"/>
  <c r="G14" i="1"/>
  <c r="G20" i="1" s="1"/>
  <c r="E18" i="1"/>
  <c r="E15" i="1"/>
  <c r="E14" i="1" s="1"/>
  <c r="E7" i="1" l="1"/>
  <c r="E20" i="1" s="1"/>
</calcChain>
</file>

<file path=xl/sharedStrings.xml><?xml version="1.0" encoding="utf-8"?>
<sst xmlns="http://schemas.openxmlformats.org/spreadsheetml/2006/main" count="28" uniqueCount="27">
  <si>
    <t>Lp.</t>
  </si>
  <si>
    <t>Dział</t>
  </si>
  <si>
    <t>Rozdział</t>
  </si>
  <si>
    <t>Nazwa instytucji</t>
  </si>
  <si>
    <t>Kwota dotacji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</si>
  <si>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</si>
  <si>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</si>
  <si>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</si>
  <si>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</si>
  <si>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</si>
  <si>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</si>
  <si>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</si>
  <si>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</si>
  <si>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</si>
  <si>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t>Zwiększenie(+)                zmniejszenie (-)</t>
  </si>
  <si>
    <t>Kwota dotacji po zmianie</t>
  </si>
  <si>
    <t xml:space="preserve">Dot.celowa z budżetu na zadania w zakresie kultury fizycznej do real.organizacjom prowadzącym działalność pożytku publicznego, przeznaczona na zad. "Prowadzenie działalności w zakresie sportu i rekreacji ruchowej, organizowanie zawodów, imprez sportowych i rekreacyjnych, prowadzenie działalności wychowawczej i popularyzatorskiej w zakresie kultury fizycznej, szkolenie oraz doskonalenie kadr trenersko-instruktorskich, wspieranie działalności uczniowskich klubów sportowych"                                 </t>
  </si>
  <si>
    <t>Dotacja celowa z budżetu na pozostałe zadania w zakresie kultury do realizacji organizacjom prowadz. działalność pożytku publicznego, przeznaczona na zad. "Podtrzymywanie i upowszechnianie tradycji narodowej, regionalnej oraz pielęgnowanie polskości, edukacja regionalna"</t>
  </si>
  <si>
    <t>Dotacje celowe dla podmiotów zaliczanych i niezaliczanych do sektora finansów publicznych na 2025 rok</t>
  </si>
  <si>
    <t>Jednostki sektora finansów publicznych</t>
  </si>
  <si>
    <t>Działalność usługowa</t>
  </si>
  <si>
    <t xml:space="preserve">Dotacja celowa przekazana z budżetu na finansowanie lub dofinansowanie zadań inwestycyjnych obiektów zabytkowych jednostkom niezaliczanych do sektora finansów publicznych,  przeznaczona na zadania:  1) Prace konserwatorsko-restauratorskie lub roboty budowlane w Kościele zabytkowym pw. Wszystkich Świętych w Gozdowie - etap II - 500.000,00 zł;  2) Prace konserwatorsko-restauratorskie  w Kościele zabytkowym pw. Wszystkich Świętych w Gozdowie - 50.000,00 zł; 3) Prace konserwatorsko-restauratorskie w Kościele zabytkowym p.w. Św. Apostołów Piotra i Pawła w Kurowie - 50.000,00 zł
                                                                                        </t>
  </si>
  <si>
    <t>Bezpieczeństwo publiczne i ochrona przeciwpożarowa</t>
  </si>
  <si>
    <t>Komendy wojewódzkie Policji</t>
  </si>
  <si>
    <t>w tym:  wyd. bieżące</t>
  </si>
  <si>
    <t>wyd. majątkowe</t>
  </si>
  <si>
    <t>Załącznik Nr 5                                                    zmieniający uchwałę budżetową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</si>
</sst>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vertical="center"/>
    </xf>
    <xf numFmtId="0" fontId="11" fillId="0" borderId="0" xfId="0" applyFont="1"/>
    <xf numFmtId="0" fontId="10" fillId="3" borderId="2" xfId="0" applyFont="1" applyFill="1" applyBorder="1"/>
    <xf numFmtId="0" fontId="12" fillId="0" borderId="0" xfId="0" applyFont="1"/>
    <xf numFmtId="0" fontId="9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3" fillId="0" borderId="0" xfId="0" applyFont="1"/>
    <xf numFmtId="0" fontId="5" fillId="0" borderId="13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4" fontId="10" fillId="3" borderId="2" xfId="0" applyNumberFormat="1" applyFont="1" applyFill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" fontId="10" fillId="3" borderId="2" xfId="0" applyNumberFormat="1" applyFont="1" applyFill="1" applyBorder="1" applyAlignment="1">
      <alignment vertical="top"/>
    </xf>
    <xf numFmtId="4" fontId="5" fillId="0" borderId="22" xfId="0" applyNumberFormat="1" applyFont="1" applyBorder="1" applyAlignment="1">
      <alignment horizontal="right"/>
    </xf>
    <xf numFmtId="0" fontId="9" fillId="2" borderId="1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6" xfId="0" applyFont="1" applyBorder="1"/>
    <xf numFmtId="4" fontId="15" fillId="0" borderId="16" xfId="0" applyNumberFormat="1" applyFont="1" applyBorder="1" applyAlignment="1">
      <alignment horizontal="right"/>
    </xf>
    <xf numFmtId="0" fontId="14" fillId="0" borderId="0" xfId="0" applyFont="1"/>
    <xf numFmtId="4" fontId="10" fillId="0" borderId="16" xfId="0" applyNumberFormat="1" applyFont="1" applyBorder="1" applyAlignment="1">
      <alignment horizontal="right"/>
    </xf>
    <xf numFmtId="4" fontId="10" fillId="2" borderId="21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center"/>
    </xf>
    <xf numFmtId="4" fontId="10" fillId="2" borderId="2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/>
    </xf>
    <xf numFmtId="4" fontId="5" fillId="4" borderId="21" xfId="0" applyNumberFormat="1" applyFont="1" applyFill="1" applyBorder="1" applyAlignment="1">
      <alignment horizontal="right"/>
    </xf>
    <xf numFmtId="4" fontId="5" fillId="4" borderId="13" xfId="0" applyNumberFormat="1" applyFont="1" applyFill="1" applyBorder="1" applyAlignment="1">
      <alignment horizontal="right"/>
    </xf>
    <xf numFmtId="0" fontId="13" fillId="4" borderId="0" xfId="0" applyFont="1" applyFill="1"/>
    <xf numFmtId="49" fontId="16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25" xfId="0" applyNumberFormat="1" applyFont="1" applyFill="1" applyBorder="1" applyAlignment="1" applyProtection="1">
      <alignment horizontal="left" vertical="center" wrapText="1"/>
      <protection locked="0"/>
    </xf>
    <xf numFmtId="4" fontId="5" fillId="4" borderId="16" xfId="0" applyNumberFormat="1" applyFont="1" applyFill="1" applyBorder="1" applyAlignment="1">
      <alignment horizontal="right"/>
    </xf>
    <xf numFmtId="0" fontId="6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wrapText="1"/>
    </xf>
    <xf numFmtId="0" fontId="17" fillId="2" borderId="19" xfId="0" applyFont="1" applyFill="1" applyBorder="1" applyAlignment="1">
      <alignment horizontal="left" wrapText="1"/>
    </xf>
    <xf numFmtId="0" fontId="17" fillId="2" borderId="20" xfId="0" applyFont="1" applyFill="1" applyBorder="1" applyAlignment="1">
      <alignment horizontal="left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19" fillId="4" borderId="16" xfId="0" applyFont="1" applyFill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19" fillId="0" borderId="10" xfId="0" applyFont="1" applyBorder="1" applyAlignment="1">
      <alignment horizontal="left" vertical="top" wrapText="1"/>
    </xf>
    <xf numFmtId="0" fontId="20" fillId="2" borderId="2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4" fontId="21" fillId="2" borderId="24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2" sqref="A2:I2"/>
    </sheetView>
  </sheetViews>
  <sheetFormatPr defaultRowHeight="15" x14ac:dyDescent="0.25"/>
  <cols>
    <col min="1" max="1" width="3.28515625" customWidth="1"/>
    <col min="2" max="2" width="4.85546875" customWidth="1"/>
    <col min="3" max="3" width="7.42578125" customWidth="1"/>
    <col min="4" max="4" width="56.140625" customWidth="1"/>
    <col min="5" max="5" width="11.42578125" customWidth="1"/>
    <col min="6" max="6" width="11.140625" customWidth="1"/>
    <col min="7" max="7" width="12.42578125" customWidth="1"/>
    <col min="8" max="8" width="11.28515625" customWidth="1"/>
    <col min="9" max="9" width="11.5703125" customWidth="1"/>
  </cols>
  <sheetData>
    <row r="1" spans="1:9" ht="27" customHeight="1" x14ac:dyDescent="0.25">
      <c r="C1" s="1"/>
      <c r="D1" s="72"/>
      <c r="E1" s="72"/>
      <c r="F1" s="73"/>
      <c r="G1" s="64" t="s">
        <v>26</v>
      </c>
      <c r="H1" s="64"/>
      <c r="I1" s="64"/>
    </row>
    <row r="2" spans="1:9" ht="21.75" customHeight="1" x14ac:dyDescent="0.25">
      <c r="A2" s="65" t="s">
        <v>18</v>
      </c>
      <c r="B2" s="65"/>
      <c r="C2" s="65"/>
      <c r="D2" s="65"/>
      <c r="E2" s="65"/>
      <c r="F2" s="65"/>
      <c r="G2" s="65"/>
      <c r="H2" s="65"/>
      <c r="I2" s="65"/>
    </row>
    <row r="3" spans="1:9" ht="9" customHeight="1" x14ac:dyDescent="0.25">
      <c r="A3" s="38"/>
      <c r="B3" s="38"/>
      <c r="C3" s="39"/>
      <c r="D3" s="40"/>
      <c r="E3" s="41"/>
      <c r="F3" s="41"/>
      <c r="G3" s="41"/>
      <c r="H3" s="41"/>
      <c r="I3" s="41"/>
    </row>
    <row r="4" spans="1:9" s="9" customFormat="1" ht="22.5" customHeight="1" x14ac:dyDescent="0.15">
      <c r="A4" s="34" t="s">
        <v>0</v>
      </c>
      <c r="B4" s="35" t="s">
        <v>1</v>
      </c>
      <c r="C4" s="35" t="s">
        <v>2</v>
      </c>
      <c r="D4" s="36" t="s">
        <v>3</v>
      </c>
      <c r="E4" s="37" t="s">
        <v>4</v>
      </c>
      <c r="F4" s="42" t="s">
        <v>14</v>
      </c>
      <c r="G4" s="42" t="s">
        <v>15</v>
      </c>
      <c r="H4" s="42" t="s">
        <v>24</v>
      </c>
      <c r="I4" s="42" t="s">
        <v>25</v>
      </c>
    </row>
    <row r="5" spans="1:9" ht="10.5" customHeight="1" thickBot="1" x14ac:dyDescent="0.3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4">
        <v>7</v>
      </c>
      <c r="H5" s="44">
        <v>7</v>
      </c>
      <c r="I5" s="44">
        <v>7</v>
      </c>
    </row>
    <row r="6" spans="1:9" s="9" customFormat="1" ht="18.75" customHeight="1" x14ac:dyDescent="0.15">
      <c r="A6" s="66" t="s">
        <v>19</v>
      </c>
      <c r="B6" s="67"/>
      <c r="C6" s="68"/>
      <c r="D6" s="18" t="s">
        <v>5</v>
      </c>
      <c r="E6" s="53">
        <f>SUM(E7,E10,E12)</f>
        <v>1130000</v>
      </c>
      <c r="F6" s="53">
        <f>SUM(F7,F10,F12)</f>
        <v>25000</v>
      </c>
      <c r="G6" s="54">
        <f>SUM(G7,G10,G12)</f>
        <v>1155000</v>
      </c>
      <c r="H6" s="54">
        <f t="shared" ref="H6:I6" si="0">SUM(H7,H10,H12)</f>
        <v>735000</v>
      </c>
      <c r="I6" s="54">
        <f t="shared" si="0"/>
        <v>420000</v>
      </c>
    </row>
    <row r="7" spans="1:9" s="8" customFormat="1" ht="16.5" customHeight="1" x14ac:dyDescent="0.2">
      <c r="A7" s="10">
        <v>1</v>
      </c>
      <c r="B7" s="11">
        <v>600</v>
      </c>
      <c r="C7" s="11"/>
      <c r="D7" s="12" t="s">
        <v>6</v>
      </c>
      <c r="E7" s="29">
        <f>SUM(E8:E13)</f>
        <v>1130000</v>
      </c>
      <c r="F7" s="29">
        <f>SUM(F8:F9)</f>
        <v>0</v>
      </c>
      <c r="G7" s="29">
        <f>SUM(G8:G9)</f>
        <v>1130000</v>
      </c>
      <c r="H7" s="29">
        <f t="shared" ref="H7:I7" si="1">SUM(H8:H9)</f>
        <v>730000</v>
      </c>
      <c r="I7" s="29">
        <f t="shared" si="1"/>
        <v>400000</v>
      </c>
    </row>
    <row r="8" spans="1:9" ht="18" customHeight="1" x14ac:dyDescent="0.25">
      <c r="A8" s="5"/>
      <c r="B8" s="6"/>
      <c r="C8" s="7">
        <v>60004</v>
      </c>
      <c r="D8" s="4" t="s">
        <v>7</v>
      </c>
      <c r="E8" s="30">
        <v>730000</v>
      </c>
      <c r="F8" s="30"/>
      <c r="G8" s="30">
        <v>730000</v>
      </c>
      <c r="H8" s="30">
        <f>SUM(G8)</f>
        <v>730000</v>
      </c>
      <c r="I8" s="30"/>
    </row>
    <row r="9" spans="1:9" ht="18" customHeight="1" x14ac:dyDescent="0.25">
      <c r="A9" s="25"/>
      <c r="B9" s="26"/>
      <c r="C9" s="27">
        <v>60014</v>
      </c>
      <c r="D9" s="28" t="s">
        <v>8</v>
      </c>
      <c r="E9" s="31">
        <v>400000</v>
      </c>
      <c r="F9" s="31"/>
      <c r="G9" s="31">
        <v>400000</v>
      </c>
      <c r="H9" s="31"/>
      <c r="I9" s="31">
        <f>SUM(G9)</f>
        <v>400000</v>
      </c>
    </row>
    <row r="10" spans="1:9" s="50" customFormat="1" ht="15.75" customHeight="1" x14ac:dyDescent="0.25">
      <c r="A10" s="45">
        <v>2</v>
      </c>
      <c r="B10" s="46">
        <v>710</v>
      </c>
      <c r="C10" s="47"/>
      <c r="D10" s="48" t="s">
        <v>20</v>
      </c>
      <c r="E10" s="49"/>
      <c r="F10" s="51">
        <f>SUM(F11)</f>
        <v>5000</v>
      </c>
      <c r="G10" s="51">
        <f>SUM(G11)</f>
        <v>5000</v>
      </c>
      <c r="H10" s="51">
        <f t="shared" ref="H10:I10" si="2">SUM(H11)</f>
        <v>5000</v>
      </c>
      <c r="I10" s="51">
        <f t="shared" si="2"/>
        <v>0</v>
      </c>
    </row>
    <row r="11" spans="1:9" ht="18" customHeight="1" x14ac:dyDescent="0.25">
      <c r="A11" s="25"/>
      <c r="B11" s="26"/>
      <c r="C11" s="27">
        <v>71095</v>
      </c>
      <c r="D11" s="28" t="s">
        <v>8</v>
      </c>
      <c r="E11" s="31"/>
      <c r="F11" s="31">
        <v>5000</v>
      </c>
      <c r="G11" s="31">
        <f>SUM(E11:F11)</f>
        <v>5000</v>
      </c>
      <c r="H11" s="31">
        <f>SUM(G11)</f>
        <v>5000</v>
      </c>
      <c r="I11" s="31"/>
    </row>
    <row r="12" spans="1:9" s="50" customFormat="1" ht="16.5" customHeight="1" x14ac:dyDescent="0.25">
      <c r="A12" s="45">
        <v>3</v>
      </c>
      <c r="B12" s="46">
        <v>754</v>
      </c>
      <c r="C12" s="47"/>
      <c r="D12" s="62" t="s">
        <v>22</v>
      </c>
      <c r="E12" s="49"/>
      <c r="F12" s="51">
        <f>SUM(F13)</f>
        <v>20000</v>
      </c>
      <c r="G12" s="51">
        <f>SUM(G13)</f>
        <v>20000</v>
      </c>
      <c r="H12" s="51">
        <f t="shared" ref="H12:I12" si="3">SUM(H13)</f>
        <v>0</v>
      </c>
      <c r="I12" s="51">
        <f t="shared" si="3"/>
        <v>20000</v>
      </c>
    </row>
    <row r="13" spans="1:9" ht="18" customHeight="1" x14ac:dyDescent="0.25">
      <c r="A13" s="25"/>
      <c r="B13" s="26"/>
      <c r="C13" s="27">
        <v>75404</v>
      </c>
      <c r="D13" s="61" t="s">
        <v>23</v>
      </c>
      <c r="E13" s="31"/>
      <c r="F13" s="31">
        <v>20000</v>
      </c>
      <c r="G13" s="31">
        <f>SUM(E13:F13)</f>
        <v>20000</v>
      </c>
      <c r="H13" s="31"/>
      <c r="I13" s="31">
        <f>SUM(G13)</f>
        <v>20000</v>
      </c>
    </row>
    <row r="14" spans="1:9" s="9" customFormat="1" ht="18.75" customHeight="1" x14ac:dyDescent="0.2">
      <c r="A14" s="69" t="s">
        <v>9</v>
      </c>
      <c r="B14" s="70"/>
      <c r="C14" s="71"/>
      <c r="D14" s="24" t="s">
        <v>10</v>
      </c>
      <c r="E14" s="52">
        <f>SUM(E15,E18)</f>
        <v>662000</v>
      </c>
      <c r="F14" s="52">
        <f>SUM(F15,F18)</f>
        <v>-47500</v>
      </c>
      <c r="G14" s="52">
        <f>SUM(G15,G18)</f>
        <v>614500</v>
      </c>
      <c r="H14" s="52">
        <f t="shared" ref="H14:I14" si="4">SUM(H15,H18)</f>
        <v>64500</v>
      </c>
      <c r="I14" s="52">
        <f t="shared" si="4"/>
        <v>550000</v>
      </c>
    </row>
    <row r="15" spans="1:9" s="15" customFormat="1" ht="15.75" customHeight="1" x14ac:dyDescent="0.2">
      <c r="A15" s="10">
        <v>4</v>
      </c>
      <c r="B15" s="13">
        <v>921</v>
      </c>
      <c r="C15" s="11"/>
      <c r="D15" s="14" t="s">
        <v>13</v>
      </c>
      <c r="E15" s="32">
        <f>SUM(E16:E17)</f>
        <v>630000</v>
      </c>
      <c r="F15" s="32">
        <f t="shared" ref="F15:G15" si="5">SUM(F16:F17)</f>
        <v>-47500</v>
      </c>
      <c r="G15" s="32">
        <f t="shared" si="5"/>
        <v>582500</v>
      </c>
      <c r="H15" s="32">
        <f t="shared" ref="H15:I15" si="6">SUM(H16:H17)</f>
        <v>32500</v>
      </c>
      <c r="I15" s="32">
        <f t="shared" si="6"/>
        <v>550000</v>
      </c>
    </row>
    <row r="16" spans="1:9" s="22" customFormat="1" ht="35.25" customHeight="1" x14ac:dyDescent="0.2">
      <c r="A16" s="19"/>
      <c r="B16" s="20"/>
      <c r="C16" s="21">
        <v>92105</v>
      </c>
      <c r="D16" s="75" t="s">
        <v>17</v>
      </c>
      <c r="E16" s="33">
        <v>30000</v>
      </c>
      <c r="F16" s="33">
        <v>2500</v>
      </c>
      <c r="G16" s="59">
        <f>SUM(E16:F16)</f>
        <v>32500</v>
      </c>
      <c r="H16" s="59">
        <f>SUM(G16)</f>
        <v>32500</v>
      </c>
      <c r="I16" s="59"/>
    </row>
    <row r="17" spans="1:9" s="60" customFormat="1" ht="78" customHeight="1" x14ac:dyDescent="0.2">
      <c r="A17" s="55"/>
      <c r="B17" s="56"/>
      <c r="C17" s="57">
        <v>92120</v>
      </c>
      <c r="D17" s="74" t="s">
        <v>21</v>
      </c>
      <c r="E17" s="58">
        <v>600000</v>
      </c>
      <c r="F17" s="58">
        <v>-50000</v>
      </c>
      <c r="G17" s="63">
        <f>SUM(E17:F17)</f>
        <v>550000</v>
      </c>
      <c r="H17" s="63"/>
      <c r="I17" s="63">
        <f>SUM(G17)</f>
        <v>550000</v>
      </c>
    </row>
    <row r="18" spans="1:9" s="17" customFormat="1" ht="15.75" customHeight="1" x14ac:dyDescent="0.2">
      <c r="A18" s="10">
        <v>5</v>
      </c>
      <c r="B18" s="11">
        <v>926</v>
      </c>
      <c r="C18" s="11"/>
      <c r="D18" s="16" t="s">
        <v>11</v>
      </c>
      <c r="E18" s="29">
        <f>SUM(E19)</f>
        <v>32000</v>
      </c>
      <c r="F18" s="29">
        <f t="shared" ref="F18:I18" si="7">SUM(F19)</f>
        <v>0</v>
      </c>
      <c r="G18" s="29">
        <f t="shared" si="7"/>
        <v>32000</v>
      </c>
      <c r="H18" s="29">
        <f t="shared" si="7"/>
        <v>32000</v>
      </c>
      <c r="I18" s="29">
        <f t="shared" si="7"/>
        <v>0</v>
      </c>
    </row>
    <row r="19" spans="1:9" s="22" customFormat="1" ht="71.25" customHeight="1" x14ac:dyDescent="0.2">
      <c r="A19" s="19"/>
      <c r="B19" s="20"/>
      <c r="C19" s="23">
        <v>92605</v>
      </c>
      <c r="D19" s="76" t="s">
        <v>16</v>
      </c>
      <c r="E19" s="43">
        <v>32000</v>
      </c>
      <c r="F19" s="43"/>
      <c r="G19" s="43">
        <f>SUM(E19:F19)</f>
        <v>32000</v>
      </c>
      <c r="H19" s="43">
        <f>SUM(G19)</f>
        <v>32000</v>
      </c>
      <c r="I19" s="43"/>
    </row>
    <row r="20" spans="1:9" s="17" customFormat="1" ht="21" customHeight="1" x14ac:dyDescent="0.2">
      <c r="A20" s="77" t="s">
        <v>12</v>
      </c>
      <c r="B20" s="78"/>
      <c r="C20" s="78"/>
      <c r="D20" s="79"/>
      <c r="E20" s="80">
        <f>SUM(E6,E14)</f>
        <v>1792000</v>
      </c>
      <c r="F20" s="80">
        <f>SUM(F6,F14)</f>
        <v>-22500</v>
      </c>
      <c r="G20" s="80">
        <f>SUM(G6,G14)</f>
        <v>1769500</v>
      </c>
      <c r="H20" s="80">
        <f t="shared" ref="H20:I20" si="8">SUM(H6,H14)</f>
        <v>799500</v>
      </c>
      <c r="I20" s="80">
        <f t="shared" si="8"/>
        <v>970000</v>
      </c>
    </row>
  </sheetData>
  <mergeCells count="6">
    <mergeCell ref="A6:C6"/>
    <mergeCell ref="A14:C14"/>
    <mergeCell ref="A20:D20"/>
    <mergeCell ref="D1:E1"/>
    <mergeCell ref="G1:I1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2025-03-25T10:14:38Z</dcterms:modified>
</cp:coreProperties>
</file>